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<sst xmlns="http://schemas.openxmlformats.org/spreadsheetml/2006/main" count="120" uniqueCount="73">
  <si>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</si>
  <si>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</si>
  <si>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</si>
  <si>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</si>
  <si>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</si>
  <si>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</si>
  <si>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</si>
  <si>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</si>
  <si>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</si>
  <si>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</si>
  <si>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</si>
  <si>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</si>
  <si>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</si>
  <si>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</si>
  <si>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</si>
  <si>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</si>
  <si>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</si>
  <si>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</si>
  <si>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</si>
  <si>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</si>
  <si>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</si>
  <si>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</si>
  <si>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</si>
  <si>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</si>
  <si>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</si>
  <si>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</si>
  <si>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46020021Y000000183941-公用支出</t>
  </si>
  <si>
    <t>黄婷</t>
  </si>
  <si>
    <t/>
  </si>
  <si>
    <t>E0454ED1532B5490E05398030C0AA57D</t>
  </si>
  <si>
    <t>419-三亚市林业局</t>
  </si>
  <si>
    <t>419008-三亚市林业科学研究院</t>
  </si>
  <si>
    <t>否</t>
  </si>
  <si>
    <t>资金总额：</t>
  </si>
  <si>
    <t>182366.94</t>
  </si>
  <si>
    <t xml:space="preserve">10.00 </t>
  </si>
  <si>
    <t>10.0</t>
  </si>
  <si>
    <t>其中：财政资金：</t>
  </si>
  <si>
    <t>89250</t>
  </si>
  <si>
    <t>89240.83</t>
  </si>
  <si>
    <t>单位资金：</t>
  </si>
  <si>
    <t>93116.94</t>
  </si>
  <si>
    <t>93030.94</t>
  </si>
  <si>
    <t>财政专户管理资金：</t>
  </si>
  <si>
    <t>0</t>
  </si>
  <si>
    <t>保障单位日常运转，提高预算编制质量，严格执行预算</t>
  </si>
  <si>
    <t>严格执行相关政策、人员经费得到及时、足额发放。结余资金为0.07%，预算执行较好。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</si>
  <si>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</si>
  <si>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</si>
  <si>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</si>
  <si>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</si>
  <si>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</si>
  <si>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</si>
  <si>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</si>
  <si>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</si>
  <si>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</si>
  <si>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</si>
  <si>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</si>
  <si>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质量指标</t>
  </si>
  <si>
    <t>预算编制质量=∣（执行数-预算数）/预算数∣</t>
  </si>
  <si>
    <t>%</t>
  </si>
  <si>
    <t>0.07</t>
  </si>
  <si>
    <t>效益指标</t>
  </si>
  <si>
    <t>经济效益</t>
  </si>
  <si>
    <t>“三公经费控制率”=（实际支出数/预算安排数）×100%</t>
  </si>
  <si>
    <t>100</t>
  </si>
  <si>
    <t>运转保障率</t>
  </si>
  <si>
    <t>＝</t>
  </si>
  <si>
    <t>1</t>
  </si>
  <si>
    <t>3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</si>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</sst>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28</v>
      </c>
      <c r="K2" s="24"/>
      <c r="L2" s="25"/>
      <c r="M2" s="11"/>
      <c r="N2" s="11"/>
      <c r="Z2" s="2" t="s">
        <v>29</v>
      </c>
    </row>
    <row r="3" spans="1:14" ht="19.5" customHeight="1">
      <c r="A3" s="3" t="s">
        <v>3</v>
      </c>
      <c r="B3" s="20" t="s">
        <v>30</v>
      </c>
      <c r="C3" s="21"/>
      <c r="D3" s="22"/>
      <c r="E3" s="3" t="s">
        <v>4</v>
      </c>
      <c r="F3" s="26" t="s">
        <v>31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32</v>
      </c>
      <c r="C4" s="30"/>
      <c r="D4" s="31"/>
      <c r="E4" s="5" t="s">
        <v>6</v>
      </c>
      <c r="F4" s="32" t="s">
        <v>28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34</v>
      </c>
      <c r="E6" s="39"/>
      <c r="F6" s="39">
        <f>F7+F8+F9</f>
        <v>182271.77000000002</v>
      </c>
      <c r="G6" s="39"/>
      <c r="H6" s="39"/>
      <c r="I6" s="39"/>
      <c r="J6" s="15" t="s">
        <v>35</v>
      </c>
      <c r="K6" s="10">
        <f>IF(OR(D6=0,D6="0"),0,ROUND(((F7+F8+F9)/D6)*100,2))</f>
        <v>99.95</v>
      </c>
      <c r="L6" s="16">
        <f>ROUND((K6*O6/100),2)</f>
        <v>10</v>
      </c>
      <c r="M6" s="11"/>
      <c r="N6" s="11"/>
      <c r="O6" s="13" t="s">
        <v>36</v>
      </c>
    </row>
    <row r="7" spans="1:14" ht="14.25">
      <c r="A7" s="38" t="s">
        <v>37</v>
      </c>
      <c r="B7" s="38"/>
      <c r="C7" s="10" t="s">
        <v>38</v>
      </c>
      <c r="D7" s="39" t="s">
        <v>38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99.99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42</v>
      </c>
      <c r="G8" s="41"/>
      <c r="H8" s="41"/>
      <c r="I8" s="41"/>
      <c r="J8" s="10"/>
      <c r="K8" s="10">
        <f>IF(OR(D8=0,D8="0"),0,ROUND((F8/D8)*100,2))</f>
        <v>99.91</v>
      </c>
      <c r="L8" s="10"/>
      <c r="M8" s="11"/>
      <c r="N8" s="11"/>
    </row>
    <row r="9" spans="1:14" ht="14.25">
      <c r="A9" s="38" t="s">
        <v>43</v>
      </c>
      <c r="B9" s="38"/>
      <c r="C9" s="10" t="s">
        <v>28</v>
      </c>
      <c r="D9" s="39" t="s">
        <v>44</v>
      </c>
      <c r="E9" s="39"/>
      <c r="F9" s="39" t="s">
        <v>44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4.2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45</v>
      </c>
      <c r="B11" s="43"/>
      <c r="C11" s="43"/>
      <c r="D11" s="43"/>
      <c r="E11" s="44"/>
      <c r="F11" s="45" t="s">
        <v>46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47</v>
      </c>
      <c r="B13" s="17" t="s">
        <v>48</v>
      </c>
      <c r="C13" s="49" t="s">
        <v>49</v>
      </c>
      <c r="D13" s="49"/>
      <c r="E13" s="17" t="s">
        <v>50</v>
      </c>
      <c r="F13" s="10" t="s">
        <v>51</v>
      </c>
      <c r="G13" s="17" t="s">
        <v>52</v>
      </c>
      <c r="H13" s="9" t="s">
        <v>44</v>
      </c>
      <c r="I13" s="9" t="s">
        <v>53</v>
      </c>
      <c r="J13" s="10" t="s">
        <v>54</v>
      </c>
      <c r="K13" s="10" t="s">
        <v>55</v>
      </c>
      <c r="L13" s="50" t="s">
        <v>28</v>
      </c>
      <c r="M13" s="50"/>
      <c r="N13" s="50"/>
      <c r="O13" s="14" t="s">
        <v>56</v>
      </c>
      <c r="P13" s="14" t="s">
        <v>57</v>
      </c>
    </row>
    <row r="14" spans="1:16" ht="30.75" customHeight="1">
      <c r="A14" s="17" t="s">
        <v>47</v>
      </c>
      <c r="B14" s="17" t="s">
        <v>58</v>
      </c>
      <c r="C14" s="49" t="s">
        <v>59</v>
      </c>
      <c r="D14" s="49"/>
      <c r="E14" s="17" t="s">
        <v>50</v>
      </c>
      <c r="F14" s="10" t="s">
        <v>57</v>
      </c>
      <c r="G14" s="17" t="s">
        <v>60</v>
      </c>
      <c r="H14" s="9" t="s">
        <v>61</v>
      </c>
      <c r="I14" s="9" t="s">
        <v>53</v>
      </c>
      <c r="J14" s="10" t="s">
        <v>54</v>
      </c>
      <c r="K14" s="10" t="s">
        <v>55</v>
      </c>
      <c r="L14" s="50" t="s">
        <v>28</v>
      </c>
      <c r="M14" s="50"/>
      <c r="N14" s="50"/>
      <c r="O14" s="14" t="s">
        <v>56</v>
      </c>
      <c r="P14" s="14" t="s">
        <v>57</v>
      </c>
    </row>
    <row r="15" spans="1:16" ht="30.75" customHeight="1">
      <c r="A15" s="17" t="s">
        <v>62</v>
      </c>
      <c r="B15" s="17" t="s">
        <v>63</v>
      </c>
      <c r="C15" s="49" t="s">
        <v>64</v>
      </c>
      <c r="D15" s="49"/>
      <c r="E15" s="17" t="s">
        <v>50</v>
      </c>
      <c r="F15" s="10" t="s">
        <v>65</v>
      </c>
      <c r="G15" s="17" t="s">
        <v>60</v>
      </c>
      <c r="H15" s="9" t="s">
        <v>65</v>
      </c>
      <c r="I15" s="9" t="s">
        <v>53</v>
      </c>
      <c r="J15" s="10" t="s">
        <v>54</v>
      </c>
      <c r="K15" s="10" t="s">
        <v>55</v>
      </c>
      <c r="L15" s="50" t="s">
        <v>28</v>
      </c>
      <c r="M15" s="50"/>
      <c r="N15" s="50"/>
      <c r="O15" s="14" t="s">
        <v>56</v>
      </c>
      <c r="P15" s="14" t="s">
        <v>57</v>
      </c>
    </row>
    <row r="16" spans="1:16" ht="30.75" customHeight="1">
      <c r="A16" s="17" t="s">
        <v>62</v>
      </c>
      <c r="B16" s="17" t="s">
        <v>63</v>
      </c>
      <c r="C16" s="49" t="s">
        <v>66</v>
      </c>
      <c r="D16" s="49"/>
      <c r="E16" s="17" t="s">
        <v>67</v>
      </c>
      <c r="F16" s="10" t="s">
        <v>65</v>
      </c>
      <c r="G16" s="17" t="s">
        <v>60</v>
      </c>
      <c r="H16" s="9" t="s">
        <v>65</v>
      </c>
      <c r="I16" s="9" t="s">
        <v>53</v>
      </c>
      <c r="J16" s="10" t="s">
        <v>54</v>
      </c>
      <c r="K16" s="10" t="s">
        <v>55</v>
      </c>
      <c r="L16" s="50" t="s">
        <v>28</v>
      </c>
      <c r="M16" s="50"/>
      <c r="N16" s="50"/>
      <c r="O16" s="14" t="s">
        <v>68</v>
      </c>
      <c r="P16" s="14" t="s">
        <v>69</v>
      </c>
    </row>
    <row r="17" spans="1:16" ht="30.75" customHeight="1">
      <c r="A17" s="49" t="s">
        <v>72</v>
      </c>
      <c r="B17" s="49" t="s">
        <v>28</v>
      </c>
      <c r="C17" s="49" t="s">
        <v>28</v>
      </c>
      <c r="D17" s="49"/>
      <c r="E17" s="49" t="s">
        <v>28</v>
      </c>
      <c r="F17" s="53" t="s">
        <v>28</v>
      </c>
      <c r="G17" s="49" t="s">
        <v>28</v>
      </c>
      <c r="H17" s="38" t="s">
        <v>28</v>
      </c>
      <c r="I17" s="38" t="s">
        <v>28</v>
      </c>
      <c r="J17" s="10" t="s">
        <v>70</v>
      </c>
      <c r="K17" s="10" t="s">
        <v>71</v>
      </c>
      <c r="L17" s="50" t="s">
        <v>28</v>
      </c>
      <c r="M17" s="50"/>
      <c r="N17" s="50"/>
      <c r="O17" s="14" t="s">
        <v>28</v>
      </c>
      <c r="P17" s="14" t="s">
        <v>28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2022-07-20T08:09:44Z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